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'Munka1'!$C$5:$W$44</definedName>
  </definedNames>
  <calcPr fullCalcOnLoad="1"/>
</workbook>
</file>

<file path=xl/sharedStrings.xml><?xml version="1.0" encoding="utf-8"?>
<sst xmlns="http://schemas.openxmlformats.org/spreadsheetml/2006/main" count="21" uniqueCount="21">
  <si>
    <t>körátmérő D [mm]</t>
  </si>
  <si>
    <t>induktivitás [uH]</t>
  </si>
  <si>
    <t>HUZALKÖR</t>
  </si>
  <si>
    <t>cső külső / huzal átmérő d [mm]</t>
  </si>
  <si>
    <t>Méretezz egy rezgőkört az adott sávra egy meglevő forgókondenzátor kapacitásával a Thomson képlet alapján.</t>
  </si>
  <si>
    <t>A kiszámított induktivitás értéknek és a rendelkezésre álló hengeres anyag külső átmérőjének ismeretében a táblázat alapján adódik a huzalkör közepes átmérője.</t>
  </si>
  <si>
    <t>Mágneses gyűrűantenna és méretezése - az EM tér mágneses komponensét hasznosítja</t>
  </si>
  <si>
    <t>Példa:</t>
  </si>
  <si>
    <t>Sáv [MHz]</t>
  </si>
  <si>
    <t>Egy hasznos gyakorlati tanács: a kapac értéke legyen lehetőleg minél kisebb, de csak annyira, hogy kellő mértékben hangolható legyen az antenna a sáv felső feléig is!</t>
  </si>
  <si>
    <t>L [uH]</t>
  </si>
  <si>
    <t>Cmin [pF]</t>
  </si>
  <si>
    <t>Cmax [pF]</t>
  </si>
  <si>
    <t>Cnévl [pF]</t>
  </si>
  <si>
    <t>d [mm]</t>
  </si>
  <si>
    <t>L és d alapján a táblázatból:</t>
  </si>
  <si>
    <t>D [mm]</t>
  </si>
  <si>
    <t>A tényleges áthangolható frekvenciatartomány:</t>
  </si>
  <si>
    <t>fmin [MHz]</t>
  </si>
  <si>
    <t>fmax [MHz]</t>
  </si>
  <si>
    <t>A betápláló gamma tag hossza SWR minimum alapján választandó meg.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</si>
</sst>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000"/>
    <numFmt numFmtId="165" formatCode="0.000000000000000000000000000000"/>
    <numFmt numFmtId="166" formatCode="0.0000000000000"/>
    <numFmt numFmtId="167" formatCode="0.00000000000000"/>
    <numFmt numFmtId="168" formatCode="0.0000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68" fontId="0" fillId="0" borderId="10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C1">
      <selection activeCell="A19" sqref="A19"/>
    </sheetView>
  </sheetViews>
  <sheetFormatPr defaultColWidth="9.00390625" defaultRowHeight="12.75"/>
  <cols>
    <col min="1" max="1" width="30.75390625" style="19" customWidth="1"/>
    <col min="2" max="2" width="30.75390625" style="20" customWidth="1"/>
    <col min="3" max="3" width="16.125" style="0" bestFit="1" customWidth="1"/>
    <col min="4" max="23" width="6.625" style="0" customWidth="1"/>
  </cols>
  <sheetData>
    <row r="1" spans="3:23" ht="13.5" thickBot="1">
      <c r="C1" s="21" t="s">
        <v>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3"/>
    </row>
    <row r="2" spans="3:23" ht="13.5" thickBot="1">
      <c r="C2" s="21" t="s">
        <v>4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3:23" ht="13.5" thickBot="1">
      <c r="C3" s="21" t="s">
        <v>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</row>
    <row r="4" spans="3:23" ht="13.5" thickBot="1">
      <c r="C4" s="21" t="s">
        <v>9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3" ht="12.75">
      <c r="A5" s="30" t="s">
        <v>7</v>
      </c>
      <c r="B5" s="31"/>
      <c r="C5" s="4" t="s">
        <v>2</v>
      </c>
      <c r="D5" s="24" t="s">
        <v>3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</row>
    <row r="6" spans="1:23" ht="13.5" thickBot="1">
      <c r="A6" s="19" t="s">
        <v>11</v>
      </c>
      <c r="B6" s="20">
        <v>20</v>
      </c>
      <c r="C6" s="5" t="s">
        <v>0</v>
      </c>
      <c r="D6" s="3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>
        <v>11</v>
      </c>
      <c r="O6" s="1">
        <v>12</v>
      </c>
      <c r="P6" s="1">
        <v>13</v>
      </c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2">
        <v>20</v>
      </c>
    </row>
    <row r="7" spans="1:23" ht="12.75">
      <c r="A7" s="19" t="s">
        <v>12</v>
      </c>
      <c r="B7" s="20">
        <v>500</v>
      </c>
      <c r="C7" s="6">
        <v>200</v>
      </c>
      <c r="D7" s="10">
        <f>4*0.0000001*4*ATAN(1)*($C7/2*0.001)*LN($C7/D$6)*1000000</f>
        <v>0.6658061966053812</v>
      </c>
      <c r="E7" s="11">
        <f aca="true" t="shared" si="0" ref="E7:W7">4*0.0000001*4*ATAN(1)*($C7/2*0.001)*LN($C7/E$6)*1000000</f>
        <v>0.5787027529932371</v>
      </c>
      <c r="F7" s="11">
        <f t="shared" si="0"/>
        <v>0.5277505047964532</v>
      </c>
      <c r="G7" s="11">
        <f t="shared" si="0"/>
        <v>0.49159930938109303</v>
      </c>
      <c r="H7" s="11">
        <f t="shared" si="0"/>
        <v>0.46355826372090675</v>
      </c>
      <c r="I7" s="11">
        <f t="shared" si="0"/>
        <v>0.4406470611843091</v>
      </c>
      <c r="J7" s="11">
        <f t="shared" si="0"/>
        <v>0.4212759154526616</v>
      </c>
      <c r="K7" s="11">
        <f t="shared" si="0"/>
        <v>0.40449586576894897</v>
      </c>
      <c r="L7" s="11">
        <f t="shared" si="0"/>
        <v>0.38969481298752506</v>
      </c>
      <c r="M7" s="11">
        <f t="shared" si="0"/>
        <v>0.37645482010876263</v>
      </c>
      <c r="N7" s="11">
        <f t="shared" si="0"/>
        <v>0.3644777896813391</v>
      </c>
      <c r="O7" s="11">
        <f>4*0.0000001*4*ATAN(1)*($C7/2*0.001)*LN($C7/O$6)*1000000</f>
        <v>0.353543617572165</v>
      </c>
      <c r="P7" s="11">
        <f t="shared" si="0"/>
        <v>0.3434851542761403</v>
      </c>
      <c r="Q7" s="11">
        <f t="shared" si="0"/>
        <v>0.33417247184051746</v>
      </c>
      <c r="R7" s="11">
        <f t="shared" si="0"/>
        <v>0.3255025719119787</v>
      </c>
      <c r="S7" s="11">
        <f t="shared" si="0"/>
        <v>0.3173924221568049</v>
      </c>
      <c r="T7" s="11">
        <f t="shared" si="0"/>
        <v>0.30977410749579803</v>
      </c>
      <c r="U7" s="11">
        <f t="shared" si="0"/>
        <v>0.3025913693753809</v>
      </c>
      <c r="V7" s="11">
        <f t="shared" si="0"/>
        <v>0.2957970819696725</v>
      </c>
      <c r="W7" s="12">
        <f t="shared" si="0"/>
        <v>0.2893513764966186</v>
      </c>
    </row>
    <row r="8" spans="1:23" ht="12.75">
      <c r="A8" s="19" t="s">
        <v>8</v>
      </c>
      <c r="B8" s="20">
        <v>14</v>
      </c>
      <c r="C8" s="7">
        <v>250</v>
      </c>
      <c r="D8" s="13">
        <f aca="true" t="shared" si="1" ref="D8:N43">4*0.0000001*4*ATAN(1)*($C8/2*0.001)*LN($C8/D$6)*1000000</f>
        <v>0.8673090528319595</v>
      </c>
      <c r="E8" s="14">
        <f t="shared" si="1"/>
        <v>0.7584297483167795</v>
      </c>
      <c r="F8" s="14">
        <f t="shared" si="1"/>
        <v>0.6947394380707994</v>
      </c>
      <c r="G8" s="14">
        <f t="shared" si="1"/>
        <v>0.6495504438015994</v>
      </c>
      <c r="H8" s="14">
        <f t="shared" si="1"/>
        <v>0.6144991367263664</v>
      </c>
      <c r="I8" s="14">
        <f t="shared" si="1"/>
        <v>0.5858601335556193</v>
      </c>
      <c r="J8" s="14">
        <f t="shared" si="1"/>
        <v>0.5616462013910599</v>
      </c>
      <c r="K8" s="14">
        <f t="shared" si="1"/>
        <v>0.5406711392864192</v>
      </c>
      <c r="L8" s="14">
        <f t="shared" si="1"/>
        <v>0.5221698233096392</v>
      </c>
      <c r="M8" s="14">
        <f t="shared" si="1"/>
        <v>0.5056198322111862</v>
      </c>
      <c r="N8" s="14">
        <f t="shared" si="1"/>
        <v>0.4906485441769068</v>
      </c>
      <c r="O8" s="14">
        <f aca="true" t="shared" si="2" ref="O8:W36">4*0.0000001*4*ATAN(1)*($C8/2*0.001)*LN($C8/O$6)*1000000</f>
        <v>0.4769808290404391</v>
      </c>
      <c r="P8" s="14">
        <f t="shared" si="2"/>
        <v>0.4644077499204083</v>
      </c>
      <c r="Q8" s="14">
        <f t="shared" si="2"/>
        <v>0.45276689687587984</v>
      </c>
      <c r="R8" s="14">
        <f t="shared" si="2"/>
        <v>0.4419295219652063</v>
      </c>
      <c r="S8" s="14">
        <f t="shared" si="2"/>
        <v>0.43179183477123906</v>
      </c>
      <c r="T8" s="14">
        <f t="shared" si="2"/>
        <v>0.4222689414449805</v>
      </c>
      <c r="U8" s="14">
        <f t="shared" si="2"/>
        <v>0.4132905187944592</v>
      </c>
      <c r="V8" s="14">
        <f t="shared" si="2"/>
        <v>0.4047976595373235</v>
      </c>
      <c r="W8" s="15">
        <f t="shared" si="2"/>
        <v>0.39674052769600615</v>
      </c>
    </row>
    <row r="9" spans="1:23" ht="12.75">
      <c r="A9" s="19" t="s">
        <v>13</v>
      </c>
      <c r="B9" s="20">
        <f>2*B6</f>
        <v>40</v>
      </c>
      <c r="C9" s="7">
        <v>300</v>
      </c>
      <c r="D9" s="13">
        <f t="shared" si="1"/>
        <v>1.075137667203248</v>
      </c>
      <c r="E9" s="14">
        <f t="shared" si="1"/>
        <v>0.9444825017850318</v>
      </c>
      <c r="F9" s="14">
        <f t="shared" si="1"/>
        <v>0.8680541294898559</v>
      </c>
      <c r="G9" s="14">
        <f t="shared" si="1"/>
        <v>0.8138273363668157</v>
      </c>
      <c r="H9" s="14">
        <f t="shared" si="1"/>
        <v>0.7717657678765362</v>
      </c>
      <c r="I9" s="14">
        <f t="shared" si="1"/>
        <v>0.7373989640716397</v>
      </c>
      <c r="J9" s="14">
        <f t="shared" si="1"/>
        <v>0.7083422454741684</v>
      </c>
      <c r="K9" s="14">
        <f t="shared" si="1"/>
        <v>0.6831721709485995</v>
      </c>
      <c r="L9" s="14">
        <f t="shared" si="1"/>
        <v>0.6609705917764636</v>
      </c>
      <c r="M9" s="14">
        <f t="shared" si="1"/>
        <v>0.6411106024583201</v>
      </c>
      <c r="N9" s="14">
        <f t="shared" si="1"/>
        <v>0.6231450568171848</v>
      </c>
      <c r="O9" s="14">
        <f t="shared" si="2"/>
        <v>0.6067437986534234</v>
      </c>
      <c r="P9" s="14">
        <f t="shared" si="2"/>
        <v>0.5916561037093865</v>
      </c>
      <c r="Q9" s="14">
        <f t="shared" si="2"/>
        <v>0.5776870800559524</v>
      </c>
      <c r="R9" s="14">
        <f t="shared" si="2"/>
        <v>0.564682230163144</v>
      </c>
      <c r="S9" s="14">
        <f t="shared" si="2"/>
        <v>0.5525170055303834</v>
      </c>
      <c r="T9" s="14">
        <f t="shared" si="2"/>
        <v>0.5410895335388732</v>
      </c>
      <c r="U9" s="14">
        <f t="shared" si="2"/>
        <v>0.5303154263582475</v>
      </c>
      <c r="V9" s="14">
        <f t="shared" si="2"/>
        <v>0.5201239952496848</v>
      </c>
      <c r="W9" s="15">
        <f t="shared" si="2"/>
        <v>0.5104554370401039</v>
      </c>
    </row>
    <row r="10" spans="1:23" ht="12.75">
      <c r="A10" s="19" t="s">
        <v>10</v>
      </c>
      <c r="B10" s="20">
        <f>(1000/B8/2/3.14159265358979)^2/B9</f>
        <v>3.2309050906357775</v>
      </c>
      <c r="C10" s="7">
        <v>350</v>
      </c>
      <c r="D10" s="13">
        <f t="shared" si="1"/>
        <v>1.2882267834341723</v>
      </c>
      <c r="E10" s="14">
        <f t="shared" si="1"/>
        <v>1.1357957571129202</v>
      </c>
      <c r="F10" s="14">
        <f t="shared" si="1"/>
        <v>1.0466293227685484</v>
      </c>
      <c r="G10" s="14">
        <f t="shared" si="1"/>
        <v>0.9833647307916683</v>
      </c>
      <c r="H10" s="14">
        <f t="shared" si="1"/>
        <v>0.9342929008863421</v>
      </c>
      <c r="I10" s="14">
        <f t="shared" si="1"/>
        <v>0.8941982964472961</v>
      </c>
      <c r="J10" s="14">
        <f t="shared" si="1"/>
        <v>0.8602987914169129</v>
      </c>
      <c r="K10" s="14">
        <f t="shared" si="1"/>
        <v>0.8309337044704159</v>
      </c>
      <c r="L10" s="14">
        <f t="shared" si="1"/>
        <v>0.805031862102924</v>
      </c>
      <c r="M10" s="14">
        <f t="shared" si="1"/>
        <v>0.7818618745650898</v>
      </c>
      <c r="N10" s="14">
        <f t="shared" si="1"/>
        <v>0.7609020713170986</v>
      </c>
      <c r="O10" s="14">
        <f t="shared" si="2"/>
        <v>0.7417672701260439</v>
      </c>
      <c r="P10" s="14">
        <f t="shared" si="2"/>
        <v>0.7241649593580007</v>
      </c>
      <c r="Q10" s="14">
        <f t="shared" si="2"/>
        <v>0.7078677650956607</v>
      </c>
      <c r="R10" s="14">
        <f t="shared" si="2"/>
        <v>0.6926954402207178</v>
      </c>
      <c r="S10" s="14">
        <f t="shared" si="2"/>
        <v>0.6785026781491638</v>
      </c>
      <c r="T10" s="14">
        <f t="shared" si="2"/>
        <v>0.6651706274924019</v>
      </c>
      <c r="U10" s="14">
        <f t="shared" si="2"/>
        <v>0.6526008357816718</v>
      </c>
      <c r="V10" s="14">
        <f t="shared" si="2"/>
        <v>0.6407108328216821</v>
      </c>
      <c r="W10" s="15">
        <f t="shared" si="2"/>
        <v>0.6294308482438378</v>
      </c>
    </row>
    <row r="11" spans="1:23" ht="12.75">
      <c r="A11" s="19" t="s">
        <v>14</v>
      </c>
      <c r="B11" s="20">
        <v>12</v>
      </c>
      <c r="C11" s="7">
        <v>400</v>
      </c>
      <c r="D11" s="13">
        <f t="shared" si="1"/>
        <v>1.5058192804350505</v>
      </c>
      <c r="E11" s="14">
        <f t="shared" si="1"/>
        <v>1.3316123932107624</v>
      </c>
      <c r="F11" s="14">
        <f t="shared" si="1"/>
        <v>1.2297078968171944</v>
      </c>
      <c r="G11" s="14">
        <f t="shared" si="1"/>
        <v>1.1574055059864743</v>
      </c>
      <c r="H11" s="14">
        <f t="shared" si="1"/>
        <v>1.1013234146661015</v>
      </c>
      <c r="I11" s="14">
        <f t="shared" si="1"/>
        <v>1.0555010095929065</v>
      </c>
      <c r="J11" s="14">
        <f t="shared" si="1"/>
        <v>1.0167587181296114</v>
      </c>
      <c r="K11" s="14">
        <f t="shared" si="1"/>
        <v>0.9831986187621861</v>
      </c>
      <c r="L11" s="14">
        <f t="shared" si="1"/>
        <v>0.9535965131993382</v>
      </c>
      <c r="M11" s="14">
        <f t="shared" si="1"/>
        <v>0.9271165274418135</v>
      </c>
      <c r="N11" s="14">
        <f t="shared" si="1"/>
        <v>0.9031624665869664</v>
      </c>
      <c r="O11" s="14">
        <f t="shared" si="2"/>
        <v>0.8812941223686181</v>
      </c>
      <c r="P11" s="14">
        <f t="shared" si="2"/>
        <v>0.8611771957765688</v>
      </c>
      <c r="Q11" s="14">
        <f t="shared" si="2"/>
        <v>0.8425518309053232</v>
      </c>
      <c r="R11" s="14">
        <f t="shared" si="2"/>
        <v>0.8252120310482455</v>
      </c>
      <c r="S11" s="14">
        <f t="shared" si="2"/>
        <v>0.8089917315378979</v>
      </c>
      <c r="T11" s="14">
        <f t="shared" si="2"/>
        <v>0.7937551022158843</v>
      </c>
      <c r="U11" s="14">
        <f t="shared" si="2"/>
        <v>0.7793896259750501</v>
      </c>
      <c r="V11" s="14">
        <f t="shared" si="2"/>
        <v>0.7658010511636331</v>
      </c>
      <c r="W11" s="15">
        <f t="shared" si="2"/>
        <v>0.7529096402175253</v>
      </c>
    </row>
    <row r="12" spans="1:23" ht="12.75">
      <c r="A12" s="30" t="s">
        <v>15</v>
      </c>
      <c r="B12" s="31"/>
      <c r="C12" s="7">
        <v>450</v>
      </c>
      <c r="D12" s="13">
        <f t="shared" si="1"/>
        <v>1.727349059247636</v>
      </c>
      <c r="E12" s="14">
        <f t="shared" si="1"/>
        <v>1.5313663111203117</v>
      </c>
      <c r="F12" s="14">
        <f t="shared" si="1"/>
        <v>1.4167237526775478</v>
      </c>
      <c r="G12" s="14">
        <f t="shared" si="1"/>
        <v>1.3353835629929875</v>
      </c>
      <c r="H12" s="14">
        <f t="shared" si="1"/>
        <v>1.2722912102575683</v>
      </c>
      <c r="I12" s="14">
        <f t="shared" si="1"/>
        <v>1.2207410045502234</v>
      </c>
      <c r="J12" s="14">
        <f t="shared" si="1"/>
        <v>1.1771559266540168</v>
      </c>
      <c r="K12" s="14">
        <f t="shared" si="1"/>
        <v>1.1394008148656634</v>
      </c>
      <c r="L12" s="14">
        <f t="shared" si="1"/>
        <v>1.1060984461074594</v>
      </c>
      <c r="M12" s="14">
        <f t="shared" si="1"/>
        <v>1.076308462130244</v>
      </c>
      <c r="N12" s="14">
        <f t="shared" si="1"/>
        <v>1.0493601436685411</v>
      </c>
      <c r="O12" s="14">
        <f t="shared" si="2"/>
        <v>1.0247582564228992</v>
      </c>
      <c r="P12" s="14">
        <f t="shared" si="2"/>
        <v>1.002126714006844</v>
      </c>
      <c r="Q12" s="14">
        <f t="shared" si="2"/>
        <v>0.9811731785266926</v>
      </c>
      <c r="R12" s="14">
        <f t="shared" si="2"/>
        <v>0.9616659036874801</v>
      </c>
      <c r="S12" s="14">
        <f t="shared" si="2"/>
        <v>0.9434180667383392</v>
      </c>
      <c r="T12" s="14">
        <f t="shared" si="2"/>
        <v>0.9262768587510738</v>
      </c>
      <c r="U12" s="14">
        <f t="shared" si="2"/>
        <v>0.9101156979801353</v>
      </c>
      <c r="V12" s="14">
        <f t="shared" si="2"/>
        <v>0.8948285513172912</v>
      </c>
      <c r="W12" s="15">
        <f t="shared" si="2"/>
        <v>0.8803257140029199</v>
      </c>
    </row>
    <row r="13" spans="1:23" ht="12.75">
      <c r="A13" s="19" t="s">
        <v>16</v>
      </c>
      <c r="B13" s="20">
        <v>1150</v>
      </c>
      <c r="C13" s="7">
        <v>500</v>
      </c>
      <c r="D13" s="13">
        <f t="shared" si="1"/>
        <v>1.9523767146942792</v>
      </c>
      <c r="E13" s="14">
        <f t="shared" si="1"/>
        <v>1.734618105663919</v>
      </c>
      <c r="F13" s="14">
        <f t="shared" si="1"/>
        <v>1.607237485171959</v>
      </c>
      <c r="G13" s="14">
        <f t="shared" si="1"/>
        <v>1.516859496633559</v>
      </c>
      <c r="H13" s="14">
        <f t="shared" si="1"/>
        <v>1.4467568824830932</v>
      </c>
      <c r="I13" s="14">
        <f t="shared" si="1"/>
        <v>1.3894788761415988</v>
      </c>
      <c r="J13" s="14">
        <f t="shared" si="1"/>
        <v>1.34105101181248</v>
      </c>
      <c r="K13" s="14">
        <f t="shared" si="1"/>
        <v>1.2991008876031989</v>
      </c>
      <c r="L13" s="14">
        <f t="shared" si="1"/>
        <v>1.2620982556496387</v>
      </c>
      <c r="M13" s="14">
        <f t="shared" si="1"/>
        <v>1.2289982734527327</v>
      </c>
      <c r="N13" s="14">
        <f t="shared" si="1"/>
        <v>1.199055697384174</v>
      </c>
      <c r="O13" s="14">
        <f t="shared" si="2"/>
        <v>1.1717202671112386</v>
      </c>
      <c r="P13" s="14">
        <f t="shared" si="2"/>
        <v>1.1465741088711767</v>
      </c>
      <c r="Q13" s="14">
        <f t="shared" si="2"/>
        <v>1.1232924027821198</v>
      </c>
      <c r="R13" s="14">
        <f t="shared" si="2"/>
        <v>1.1016176529607729</v>
      </c>
      <c r="S13" s="14">
        <f t="shared" si="2"/>
        <v>1.0813422785728384</v>
      </c>
      <c r="T13" s="14">
        <f t="shared" si="2"/>
        <v>1.0622964919203213</v>
      </c>
      <c r="U13" s="14">
        <f t="shared" si="2"/>
        <v>1.0443396466192785</v>
      </c>
      <c r="V13" s="14">
        <f t="shared" si="2"/>
        <v>1.0273539281050073</v>
      </c>
      <c r="W13" s="15">
        <f t="shared" si="2"/>
        <v>1.0112396644223725</v>
      </c>
    </row>
    <row r="14" spans="1:23" ht="12.75">
      <c r="A14" s="30" t="s">
        <v>17</v>
      </c>
      <c r="B14" s="31"/>
      <c r="C14" s="7">
        <v>550</v>
      </c>
      <c r="D14" s="13">
        <f t="shared" si="1"/>
        <v>2.180551219839122</v>
      </c>
      <c r="E14" s="14">
        <f t="shared" si="1"/>
        <v>1.9410167499057258</v>
      </c>
      <c r="F14" s="14">
        <f t="shared" si="1"/>
        <v>1.8008980673645698</v>
      </c>
      <c r="G14" s="14">
        <f t="shared" si="1"/>
        <v>1.7014822799723295</v>
      </c>
      <c r="H14" s="14">
        <f t="shared" si="1"/>
        <v>1.6243694044068173</v>
      </c>
      <c r="I14" s="14">
        <f t="shared" si="1"/>
        <v>1.5613635974311735</v>
      </c>
      <c r="J14" s="14">
        <f t="shared" si="1"/>
        <v>1.5080929466691428</v>
      </c>
      <c r="K14" s="14">
        <f t="shared" si="1"/>
        <v>1.4619478100389334</v>
      </c>
      <c r="L14" s="14">
        <f t="shared" si="1"/>
        <v>1.4212449148900173</v>
      </c>
      <c r="M14" s="14">
        <f t="shared" si="1"/>
        <v>1.3848349344734208</v>
      </c>
      <c r="N14" s="14">
        <f t="shared" si="1"/>
        <v>1.351898100798006</v>
      </c>
      <c r="O14" s="14">
        <f t="shared" si="2"/>
        <v>1.3218291274977771</v>
      </c>
      <c r="P14" s="14">
        <f t="shared" si="2"/>
        <v>1.2941683534337094</v>
      </c>
      <c r="Q14" s="14">
        <f t="shared" si="2"/>
        <v>1.2685584767357465</v>
      </c>
      <c r="R14" s="14">
        <f t="shared" si="2"/>
        <v>1.244716251932265</v>
      </c>
      <c r="S14" s="14">
        <f t="shared" si="2"/>
        <v>1.2224133401055373</v>
      </c>
      <c r="T14" s="14">
        <f t="shared" si="2"/>
        <v>1.201462974787768</v>
      </c>
      <c r="U14" s="14">
        <f t="shared" si="2"/>
        <v>1.1817104449566214</v>
      </c>
      <c r="V14" s="14">
        <f t="shared" si="2"/>
        <v>1.1630261545909226</v>
      </c>
      <c r="W14" s="15">
        <f t="shared" si="2"/>
        <v>1.1453004645400247</v>
      </c>
    </row>
    <row r="15" spans="1:23" ht="12.75">
      <c r="A15" s="19" t="s">
        <v>18</v>
      </c>
      <c r="B15" s="20">
        <f>1000/2/3.14159265358979/(SQRT(B10*B6))</f>
        <v>19.798989873223327</v>
      </c>
      <c r="C15" s="7">
        <v>600</v>
      </c>
      <c r="D15" s="13">
        <f t="shared" si="1"/>
        <v>2.411585665242928</v>
      </c>
      <c r="E15" s="14">
        <f t="shared" si="1"/>
        <v>2.150275334406496</v>
      </c>
      <c r="F15" s="14">
        <f t="shared" si="1"/>
        <v>1.9974185898161438</v>
      </c>
      <c r="G15" s="14">
        <f t="shared" si="1"/>
        <v>1.8889650035700636</v>
      </c>
      <c r="H15" s="14">
        <f t="shared" si="1"/>
        <v>1.8048418665895045</v>
      </c>
      <c r="I15" s="14">
        <f t="shared" si="1"/>
        <v>1.7361082589797119</v>
      </c>
      <c r="J15" s="14">
        <f t="shared" si="1"/>
        <v>1.677994821784769</v>
      </c>
      <c r="K15" s="14">
        <f t="shared" si="1"/>
        <v>1.6276546727336314</v>
      </c>
      <c r="L15" s="14">
        <f t="shared" si="1"/>
        <v>1.5832515143893597</v>
      </c>
      <c r="M15" s="14">
        <f t="shared" si="1"/>
        <v>1.5435315357530723</v>
      </c>
      <c r="N15" s="14">
        <f t="shared" si="1"/>
        <v>1.5076004444708015</v>
      </c>
      <c r="O15" s="14">
        <f t="shared" si="2"/>
        <v>1.4747979281432795</v>
      </c>
      <c r="P15" s="14">
        <f t="shared" si="2"/>
        <v>1.4446225382552051</v>
      </c>
      <c r="Q15" s="14">
        <f t="shared" si="2"/>
        <v>1.4166844909483367</v>
      </c>
      <c r="R15" s="14">
        <f t="shared" si="2"/>
        <v>1.3906747911627204</v>
      </c>
      <c r="S15" s="14">
        <f t="shared" si="2"/>
        <v>1.366344341897199</v>
      </c>
      <c r="T15" s="14">
        <f t="shared" si="2"/>
        <v>1.3434893979141787</v>
      </c>
      <c r="U15" s="14">
        <f t="shared" si="2"/>
        <v>1.3219411835529271</v>
      </c>
      <c r="V15" s="14">
        <f t="shared" si="2"/>
        <v>1.3015583213358017</v>
      </c>
      <c r="W15" s="15">
        <f t="shared" si="2"/>
        <v>1.2822212049166402</v>
      </c>
    </row>
    <row r="16" spans="1:23" ht="12.75">
      <c r="A16" s="19" t="s">
        <v>19</v>
      </c>
      <c r="B16" s="20">
        <f>1000/2/3.14159265358979/(SQRT(B10*B7))</f>
        <v>3.9597979746446654</v>
      </c>
      <c r="C16" s="7">
        <v>650</v>
      </c>
      <c r="D16" s="13">
        <f t="shared" si="1"/>
        <v>2.645241143058586</v>
      </c>
      <c r="E16" s="14">
        <f t="shared" si="1"/>
        <v>2.362154951319117</v>
      </c>
      <c r="F16" s="14">
        <f t="shared" si="1"/>
        <v>2.196560144679569</v>
      </c>
      <c r="G16" s="14">
        <f t="shared" si="1"/>
        <v>2.0790687595796493</v>
      </c>
      <c r="H16" s="14">
        <f t="shared" si="1"/>
        <v>1.9879353611840436</v>
      </c>
      <c r="I16" s="14">
        <f t="shared" si="1"/>
        <v>1.9134739529401015</v>
      </c>
      <c r="J16" s="14">
        <f t="shared" si="1"/>
        <v>1.8505177293122468</v>
      </c>
      <c r="K16" s="14">
        <f t="shared" si="1"/>
        <v>1.7959825678401808</v>
      </c>
      <c r="L16" s="14">
        <f t="shared" si="1"/>
        <v>1.7478791463005532</v>
      </c>
      <c r="M16" s="14">
        <f t="shared" si="1"/>
        <v>1.7048491694445753</v>
      </c>
      <c r="N16" s="14">
        <f t="shared" si="1"/>
        <v>1.6659238205554487</v>
      </c>
      <c r="O16" s="14">
        <f t="shared" si="2"/>
        <v>1.6303877612006328</v>
      </c>
      <c r="P16" s="14">
        <f t="shared" si="2"/>
        <v>1.5976977554885525</v>
      </c>
      <c r="Q16" s="14">
        <f t="shared" si="2"/>
        <v>1.5674315375727788</v>
      </c>
      <c r="R16" s="14">
        <f t="shared" si="2"/>
        <v>1.5392543628050273</v>
      </c>
      <c r="S16" s="14">
        <f t="shared" si="2"/>
        <v>1.5128963761007128</v>
      </c>
      <c r="T16" s="14">
        <f t="shared" si="2"/>
        <v>1.4881368534524402</v>
      </c>
      <c r="U16" s="14">
        <f t="shared" si="2"/>
        <v>1.4647929545610847</v>
      </c>
      <c r="V16" s="14">
        <f t="shared" si="2"/>
        <v>1.4427115204925323</v>
      </c>
      <c r="W16" s="15">
        <f t="shared" si="2"/>
        <v>1.421762977705107</v>
      </c>
    </row>
    <row r="17" spans="1:23" ht="12.75">
      <c r="A17" s="30" t="s">
        <v>20</v>
      </c>
      <c r="B17" s="31"/>
      <c r="C17" s="7">
        <v>700</v>
      </c>
      <c r="D17" s="13">
        <f t="shared" si="1"/>
        <v>2.8813156195108487</v>
      </c>
      <c r="E17" s="14">
        <f t="shared" si="1"/>
        <v>2.5764535668683446</v>
      </c>
      <c r="F17" s="14">
        <f t="shared" si="1"/>
        <v>2.398120698179601</v>
      </c>
      <c r="G17" s="14">
        <f t="shared" si="1"/>
        <v>2.2715915142258405</v>
      </c>
      <c r="H17" s="14">
        <f t="shared" si="1"/>
        <v>2.173447854415188</v>
      </c>
      <c r="I17" s="14">
        <f t="shared" si="1"/>
        <v>2.0932586455370967</v>
      </c>
      <c r="J17" s="14">
        <f t="shared" si="1"/>
        <v>2.0254596354763303</v>
      </c>
      <c r="K17" s="14">
        <f t="shared" si="1"/>
        <v>1.9667294615833366</v>
      </c>
      <c r="L17" s="14">
        <f t="shared" si="1"/>
        <v>1.914925776848352</v>
      </c>
      <c r="M17" s="14">
        <f t="shared" si="1"/>
        <v>1.8685858017726842</v>
      </c>
      <c r="N17" s="14">
        <f t="shared" si="1"/>
        <v>1.8266661952767014</v>
      </c>
      <c r="O17" s="14">
        <f t="shared" si="2"/>
        <v>1.7883965928945922</v>
      </c>
      <c r="P17" s="14">
        <f t="shared" si="2"/>
        <v>1.7531919713585056</v>
      </c>
      <c r="Q17" s="14">
        <f t="shared" si="2"/>
        <v>1.7205975828338258</v>
      </c>
      <c r="R17" s="14">
        <f t="shared" si="2"/>
        <v>1.69025293308394</v>
      </c>
      <c r="S17" s="14">
        <f t="shared" si="2"/>
        <v>1.6618674089408318</v>
      </c>
      <c r="T17" s="14">
        <f t="shared" si="2"/>
        <v>1.635203307627308</v>
      </c>
      <c r="U17" s="14">
        <f t="shared" si="2"/>
        <v>1.610063724205848</v>
      </c>
      <c r="V17" s="14">
        <f t="shared" si="2"/>
        <v>1.5862837182858682</v>
      </c>
      <c r="W17" s="15">
        <f t="shared" si="2"/>
        <v>1.5637237491301796</v>
      </c>
    </row>
    <row r="18" spans="3:23" ht="12.75">
      <c r="C18" s="7">
        <v>750</v>
      </c>
      <c r="D18" s="13">
        <f t="shared" si="1"/>
        <v>3.1196360027793584</v>
      </c>
      <c r="E18" s="14">
        <f t="shared" si="1"/>
        <v>2.7929980892338184</v>
      </c>
      <c r="F18" s="14">
        <f t="shared" si="1"/>
        <v>2.601927158495878</v>
      </c>
      <c r="G18" s="14">
        <f t="shared" si="1"/>
        <v>2.466360175688278</v>
      </c>
      <c r="H18" s="14">
        <f t="shared" si="1"/>
        <v>2.361206254462579</v>
      </c>
      <c r="I18" s="14">
        <f t="shared" si="1"/>
        <v>2.2752892449503386</v>
      </c>
      <c r="J18" s="14">
        <f t="shared" si="1"/>
        <v>2.20264744845666</v>
      </c>
      <c r="K18" s="14">
        <f t="shared" si="1"/>
        <v>2.1397222621427376</v>
      </c>
      <c r="L18" s="14">
        <f t="shared" si="1"/>
        <v>2.0842183142123982</v>
      </c>
      <c r="M18" s="14">
        <f t="shared" si="1"/>
        <v>2.0345683409170388</v>
      </c>
      <c r="N18" s="14">
        <f t="shared" si="1"/>
        <v>1.9896544768142004</v>
      </c>
      <c r="O18" s="14">
        <f t="shared" si="2"/>
        <v>1.9486513314047977</v>
      </c>
      <c r="P18" s="14">
        <f t="shared" si="2"/>
        <v>1.9109320940447054</v>
      </c>
      <c r="Q18" s="14">
        <f t="shared" si="2"/>
        <v>1.8760095349111199</v>
      </c>
      <c r="R18" s="14">
        <f t="shared" si="2"/>
        <v>1.8434974101790988</v>
      </c>
      <c r="S18" s="14">
        <f t="shared" si="2"/>
        <v>1.8130843485971975</v>
      </c>
      <c r="T18" s="14">
        <f t="shared" si="2"/>
        <v>1.7845156686184218</v>
      </c>
      <c r="U18" s="14">
        <f t="shared" si="2"/>
        <v>1.7575804006668578</v>
      </c>
      <c r="V18" s="14">
        <f t="shared" si="2"/>
        <v>1.732101822895451</v>
      </c>
      <c r="W18" s="15">
        <f t="shared" si="2"/>
        <v>1.7079304273714988</v>
      </c>
    </row>
    <row r="19" spans="3:23" ht="12.75">
      <c r="C19" s="7">
        <v>800</v>
      </c>
      <c r="D19" s="13">
        <f t="shared" si="1"/>
        <v>3.3600523353186773</v>
      </c>
      <c r="E19" s="14">
        <f t="shared" si="1"/>
        <v>3.011638560870101</v>
      </c>
      <c r="F19" s="14">
        <f t="shared" si="1"/>
        <v>2.8078295680829655</v>
      </c>
      <c r="G19" s="14">
        <f t="shared" si="1"/>
        <v>2.663224786421525</v>
      </c>
      <c r="H19" s="14">
        <f t="shared" si="1"/>
        <v>2.5510606037807797</v>
      </c>
      <c r="I19" s="14">
        <f t="shared" si="1"/>
        <v>2.459415793634389</v>
      </c>
      <c r="J19" s="14">
        <f t="shared" si="1"/>
        <v>2.381931210707799</v>
      </c>
      <c r="K19" s="14">
        <f t="shared" si="1"/>
        <v>2.3148110119729486</v>
      </c>
      <c r="L19" s="14">
        <f t="shared" si="1"/>
        <v>2.2556068008472527</v>
      </c>
      <c r="M19" s="14">
        <f t="shared" si="1"/>
        <v>2.202646829332203</v>
      </c>
      <c r="N19" s="14">
        <f t="shared" si="1"/>
        <v>2.154738707622509</v>
      </c>
      <c r="O19" s="14">
        <f t="shared" si="2"/>
        <v>2.111002019185813</v>
      </c>
      <c r="P19" s="14">
        <f t="shared" si="2"/>
        <v>2.070768166001714</v>
      </c>
      <c r="Q19" s="14">
        <f t="shared" si="2"/>
        <v>2.0335174362592228</v>
      </c>
      <c r="R19" s="14">
        <f t="shared" si="2"/>
        <v>1.9988378365450672</v>
      </c>
      <c r="S19" s="14">
        <f t="shared" si="2"/>
        <v>1.9663972375243721</v>
      </c>
      <c r="T19" s="14">
        <f t="shared" si="2"/>
        <v>1.935923978880345</v>
      </c>
      <c r="U19" s="14">
        <f t="shared" si="2"/>
        <v>1.9071930263986765</v>
      </c>
      <c r="V19" s="14">
        <f t="shared" si="2"/>
        <v>1.8800158767758426</v>
      </c>
      <c r="W19" s="15">
        <f t="shared" si="2"/>
        <v>1.854233054883627</v>
      </c>
    </row>
    <row r="20" spans="3:23" ht="12.75">
      <c r="C20" s="7">
        <v>850</v>
      </c>
      <c r="D20" s="13">
        <f t="shared" si="1"/>
        <v>3.602433443585374</v>
      </c>
      <c r="E20" s="14">
        <f t="shared" si="1"/>
        <v>3.2322438082337617</v>
      </c>
      <c r="F20" s="14">
        <f t="shared" si="1"/>
        <v>3.01569675339743</v>
      </c>
      <c r="G20" s="14">
        <f t="shared" si="1"/>
        <v>2.8620541728821496</v>
      </c>
      <c r="H20" s="14">
        <f t="shared" si="1"/>
        <v>2.7428797288263573</v>
      </c>
      <c r="I20" s="14">
        <f t="shared" si="1"/>
        <v>2.6455071180458174</v>
      </c>
      <c r="J20" s="14">
        <f t="shared" si="1"/>
        <v>2.563179748686316</v>
      </c>
      <c r="K20" s="14">
        <f t="shared" si="1"/>
        <v>2.491864537530537</v>
      </c>
      <c r="L20" s="14">
        <f t="shared" si="1"/>
        <v>2.428960063209485</v>
      </c>
      <c r="M20" s="14">
        <f t="shared" si="1"/>
        <v>2.3726900934747452</v>
      </c>
      <c r="N20" s="14">
        <f t="shared" si="1"/>
        <v>2.3217877141581953</v>
      </c>
      <c r="O20" s="14">
        <f t="shared" si="2"/>
        <v>2.275317482694205</v>
      </c>
      <c r="P20" s="14">
        <f t="shared" si="2"/>
        <v>2.2325690136860996</v>
      </c>
      <c r="Q20" s="14">
        <f t="shared" si="2"/>
        <v>2.1929901133347034</v>
      </c>
      <c r="R20" s="14">
        <f t="shared" si="2"/>
        <v>2.156143038638413</v>
      </c>
      <c r="S20" s="14">
        <f t="shared" si="2"/>
        <v>2.121674902178925</v>
      </c>
      <c r="T20" s="14">
        <f t="shared" si="2"/>
        <v>2.089297064869646</v>
      </c>
      <c r="U20" s="14">
        <f t="shared" si="2"/>
        <v>2.058770427857873</v>
      </c>
      <c r="V20" s="14">
        <f t="shared" si="2"/>
        <v>2.0298947063836117</v>
      </c>
      <c r="W20" s="15">
        <f t="shared" si="2"/>
        <v>2.0025004581231327</v>
      </c>
    </row>
    <row r="21" spans="3:23" ht="12.75">
      <c r="C21" s="7">
        <v>900</v>
      </c>
      <c r="D21" s="13">
        <f t="shared" si="1"/>
        <v>3.8466636147499202</v>
      </c>
      <c r="E21" s="14">
        <f t="shared" si="1"/>
        <v>3.454698118495272</v>
      </c>
      <c r="F21" s="14">
        <f t="shared" si="1"/>
        <v>3.2254130016097435</v>
      </c>
      <c r="G21" s="14">
        <f t="shared" si="1"/>
        <v>3.0627326222406235</v>
      </c>
      <c r="H21" s="14">
        <f t="shared" si="1"/>
        <v>2.936547916769785</v>
      </c>
      <c r="I21" s="14">
        <f t="shared" si="1"/>
        <v>2.8334475053550956</v>
      </c>
      <c r="J21" s="14">
        <f t="shared" si="1"/>
        <v>2.7462773495626815</v>
      </c>
      <c r="K21" s="14">
        <f t="shared" si="1"/>
        <v>2.670767125985975</v>
      </c>
      <c r="L21" s="14">
        <f t="shared" si="1"/>
        <v>2.6041623884695673</v>
      </c>
      <c r="M21" s="14">
        <f t="shared" si="1"/>
        <v>2.5445824205151366</v>
      </c>
      <c r="N21" s="14">
        <f t="shared" si="1"/>
        <v>2.49068578359173</v>
      </c>
      <c r="O21" s="14">
        <f t="shared" si="2"/>
        <v>2.4414820091004468</v>
      </c>
      <c r="P21" s="14">
        <f t="shared" si="2"/>
        <v>2.396218924268336</v>
      </c>
      <c r="Q21" s="14">
        <f t="shared" si="2"/>
        <v>2.3543118533080336</v>
      </c>
      <c r="R21" s="14">
        <f t="shared" si="2"/>
        <v>2.3152973036296083</v>
      </c>
      <c r="S21" s="14">
        <f t="shared" si="2"/>
        <v>2.2788016297313267</v>
      </c>
      <c r="T21" s="14">
        <f t="shared" si="2"/>
        <v>2.244519213756796</v>
      </c>
      <c r="U21" s="14">
        <f t="shared" si="2"/>
        <v>2.212196892214919</v>
      </c>
      <c r="V21" s="14">
        <f t="shared" si="2"/>
        <v>2.1816225988892306</v>
      </c>
      <c r="W21" s="15">
        <f t="shared" si="2"/>
        <v>2.152616924260488</v>
      </c>
    </row>
    <row r="22" spans="3:23" ht="12.75">
      <c r="C22" s="7">
        <v>950</v>
      </c>
      <c r="D22" s="13">
        <f t="shared" si="1"/>
        <v>4.09264001407981</v>
      </c>
      <c r="E22" s="14">
        <f t="shared" si="1"/>
        <v>3.6788986569221245</v>
      </c>
      <c r="F22" s="14">
        <f t="shared" si="1"/>
        <v>3.4368754779874005</v>
      </c>
      <c r="G22" s="14">
        <f t="shared" si="1"/>
        <v>3.26515729976444</v>
      </c>
      <c r="H22" s="14">
        <f t="shared" si="1"/>
        <v>3.1319623328785546</v>
      </c>
      <c r="I22" s="14">
        <f t="shared" si="1"/>
        <v>3.0231341208297158</v>
      </c>
      <c r="J22" s="14">
        <f t="shared" si="1"/>
        <v>2.9311211786043905</v>
      </c>
      <c r="K22" s="14">
        <f t="shared" si="1"/>
        <v>2.8514159426067556</v>
      </c>
      <c r="L22" s="14">
        <f t="shared" si="1"/>
        <v>2.781110941894992</v>
      </c>
      <c r="M22" s="14">
        <f t="shared" si="1"/>
        <v>2.7182209757208704</v>
      </c>
      <c r="N22" s="14">
        <f t="shared" si="1"/>
        <v>2.661330081190609</v>
      </c>
      <c r="O22" s="14">
        <f t="shared" si="2"/>
        <v>2.6093927636720315</v>
      </c>
      <c r="P22" s="14">
        <f t="shared" si="2"/>
        <v>2.561615063015914</v>
      </c>
      <c r="Q22" s="14">
        <f t="shared" si="2"/>
        <v>2.517379821446706</v>
      </c>
      <c r="R22" s="14">
        <f t="shared" si="2"/>
        <v>2.4761977967861464</v>
      </c>
      <c r="S22" s="14">
        <f t="shared" si="2"/>
        <v>2.437674585449071</v>
      </c>
      <c r="T22" s="14">
        <f t="shared" si="2"/>
        <v>2.4014875908092885</v>
      </c>
      <c r="U22" s="14">
        <f t="shared" si="2"/>
        <v>2.3673695847373075</v>
      </c>
      <c r="V22" s="14">
        <f t="shared" si="2"/>
        <v>2.335096719560192</v>
      </c>
      <c r="W22" s="15">
        <f t="shared" si="2"/>
        <v>2.304479618563186</v>
      </c>
    </row>
    <row r="23" spans="3:23" ht="12.75">
      <c r="C23" s="7">
        <v>1000</v>
      </c>
      <c r="D23" s="13">
        <f t="shared" si="1"/>
        <v>4.3402706474492785</v>
      </c>
      <c r="E23" s="14">
        <f t="shared" si="1"/>
        <v>3.9047534293885584</v>
      </c>
      <c r="F23" s="14">
        <f t="shared" si="1"/>
        <v>3.6499921884046387</v>
      </c>
      <c r="G23" s="14">
        <f t="shared" si="1"/>
        <v>3.469236211327838</v>
      </c>
      <c r="H23" s="14">
        <f t="shared" si="1"/>
        <v>3.329030983026906</v>
      </c>
      <c r="I23" s="14">
        <f t="shared" si="1"/>
        <v>3.214474970343918</v>
      </c>
      <c r="J23" s="14">
        <f t="shared" si="1"/>
        <v>3.1176192416856803</v>
      </c>
      <c r="K23" s="14">
        <f t="shared" si="1"/>
        <v>3.033718993267118</v>
      </c>
      <c r="L23" s="14">
        <f t="shared" si="1"/>
        <v>2.959713729359998</v>
      </c>
      <c r="M23" s="14">
        <f t="shared" si="1"/>
        <v>2.8935137649661864</v>
      </c>
      <c r="N23" s="14">
        <f t="shared" si="1"/>
        <v>2.8336286128290675</v>
      </c>
      <c r="O23" s="14">
        <f t="shared" si="2"/>
        <v>2.7789577522831976</v>
      </c>
      <c r="P23" s="14">
        <f t="shared" si="2"/>
        <v>2.728665435803074</v>
      </c>
      <c r="Q23" s="14">
        <f t="shared" si="2"/>
        <v>2.68210202362496</v>
      </c>
      <c r="R23" s="14">
        <f t="shared" si="2"/>
        <v>2.638752523982266</v>
      </c>
      <c r="S23" s="14">
        <f t="shared" si="2"/>
        <v>2.5982017752063977</v>
      </c>
      <c r="T23" s="14">
        <f t="shared" si="2"/>
        <v>2.5601102019013626</v>
      </c>
      <c r="U23" s="14">
        <f t="shared" si="2"/>
        <v>2.5241965112992775</v>
      </c>
      <c r="V23" s="14">
        <f t="shared" si="2"/>
        <v>2.490225074270735</v>
      </c>
      <c r="W23" s="15">
        <f t="shared" si="2"/>
        <v>2.4579965469054654</v>
      </c>
    </row>
    <row r="24" spans="3:23" ht="12.75">
      <c r="C24" s="7">
        <v>1050</v>
      </c>
      <c r="D24" s="13">
        <f t="shared" si="1"/>
        <v>4.589472732299389</v>
      </c>
      <c r="E24" s="14">
        <f t="shared" si="1"/>
        <v>4.132179653335633</v>
      </c>
      <c r="F24" s="14">
        <f t="shared" si="1"/>
        <v>3.8646803503025167</v>
      </c>
      <c r="G24" s="14">
        <f t="shared" si="1"/>
        <v>3.6748865743718766</v>
      </c>
      <c r="H24" s="14">
        <f t="shared" si="1"/>
        <v>3.5276710846558985</v>
      </c>
      <c r="I24" s="14">
        <f t="shared" si="1"/>
        <v>3.4073872713387607</v>
      </c>
      <c r="J24" s="14">
        <f t="shared" si="1"/>
        <v>3.305688756247611</v>
      </c>
      <c r="K24" s="14">
        <f t="shared" si="1"/>
        <v>3.2175934954081202</v>
      </c>
      <c r="L24" s="14">
        <f t="shared" si="1"/>
        <v>3.139887968305645</v>
      </c>
      <c r="M24" s="14">
        <f t="shared" si="1"/>
        <v>3.070378005692142</v>
      </c>
      <c r="N24" s="14">
        <f t="shared" si="1"/>
        <v>3.007498595948168</v>
      </c>
      <c r="O24" s="14">
        <f t="shared" si="2"/>
        <v>2.9500941923750044</v>
      </c>
      <c r="P24" s="14">
        <f t="shared" si="2"/>
        <v>2.8972872600708746</v>
      </c>
      <c r="Q24" s="14">
        <f t="shared" si="2"/>
        <v>2.848395677283855</v>
      </c>
      <c r="R24" s="14">
        <f t="shared" si="2"/>
        <v>2.8028787026590263</v>
      </c>
      <c r="S24" s="14">
        <f t="shared" si="2"/>
        <v>2.7603004164443634</v>
      </c>
      <c r="T24" s="14">
        <f t="shared" si="2"/>
        <v>2.720304264474078</v>
      </c>
      <c r="U24" s="14">
        <f t="shared" si="2"/>
        <v>2.682594889341888</v>
      </c>
      <c r="V24" s="14">
        <f t="shared" si="2"/>
        <v>2.6469248804619183</v>
      </c>
      <c r="W24" s="15">
        <f t="shared" si="2"/>
        <v>2.6130849267283853</v>
      </c>
    </row>
    <row r="25" spans="3:23" ht="12.75">
      <c r="C25" s="7">
        <v>1100</v>
      </c>
      <c r="D25" s="13">
        <f t="shared" si="1"/>
        <v>4.840171379545036</v>
      </c>
      <c r="E25" s="14">
        <f t="shared" si="1"/>
        <v>4.361102439678244</v>
      </c>
      <c r="F25" s="14">
        <f t="shared" si="1"/>
        <v>4.080865074595932</v>
      </c>
      <c r="G25" s="14">
        <f t="shared" si="1"/>
        <v>3.8820334998114516</v>
      </c>
      <c r="H25" s="14">
        <f t="shared" si="1"/>
        <v>3.727807748680427</v>
      </c>
      <c r="I25" s="14">
        <f t="shared" si="1"/>
        <v>3.6017961347291396</v>
      </c>
      <c r="J25" s="14">
        <f t="shared" si="1"/>
        <v>3.495254833205079</v>
      </c>
      <c r="K25" s="14">
        <f t="shared" si="1"/>
        <v>3.402964559944659</v>
      </c>
      <c r="L25" s="14">
        <f t="shared" si="1"/>
        <v>3.321558769646827</v>
      </c>
      <c r="M25" s="14">
        <f t="shared" si="1"/>
        <v>3.2487388088136346</v>
      </c>
      <c r="N25" s="14">
        <f t="shared" si="1"/>
        <v>3.182865141462805</v>
      </c>
      <c r="O25" s="14">
        <f t="shared" si="2"/>
        <v>3.122727194862347</v>
      </c>
      <c r="P25" s="14">
        <f t="shared" si="2"/>
        <v>3.067405646734211</v>
      </c>
      <c r="Q25" s="14">
        <f t="shared" si="2"/>
        <v>3.0161858933382857</v>
      </c>
      <c r="R25" s="14">
        <f t="shared" si="2"/>
        <v>2.968501443731322</v>
      </c>
      <c r="S25" s="14">
        <f t="shared" si="2"/>
        <v>2.9238956200778667</v>
      </c>
      <c r="T25" s="14">
        <f t="shared" si="2"/>
        <v>2.881994889442329</v>
      </c>
      <c r="U25" s="14">
        <f t="shared" si="2"/>
        <v>2.8424898297800345</v>
      </c>
      <c r="V25" s="14">
        <f t="shared" si="2"/>
        <v>2.805121249048638</v>
      </c>
      <c r="W25" s="15">
        <f t="shared" si="2"/>
        <v>2.7696698689468415</v>
      </c>
    </row>
    <row r="26" spans="3:23" ht="12.75">
      <c r="C26" s="7">
        <v>1150</v>
      </c>
      <c r="D26" s="13">
        <f t="shared" si="1"/>
        <v>5.092298515592637</v>
      </c>
      <c r="E26" s="14">
        <f t="shared" si="1"/>
        <v>4.5914537148228085</v>
      </c>
      <c r="F26" s="14">
        <f t="shared" si="1"/>
        <v>4.2984782876912995</v>
      </c>
      <c r="G26" s="14">
        <f t="shared" si="1"/>
        <v>4.0906089140529796</v>
      </c>
      <c r="H26" s="14">
        <f t="shared" si="1"/>
        <v>3.9293729015069077</v>
      </c>
      <c r="I26" s="14">
        <f t="shared" si="1"/>
        <v>3.797633486921471</v>
      </c>
      <c r="J26" s="14">
        <f t="shared" si="1"/>
        <v>3.686249398964498</v>
      </c>
      <c r="K26" s="14">
        <f t="shared" si="1"/>
        <v>3.589764113283151</v>
      </c>
      <c r="L26" s="14">
        <f t="shared" si="1"/>
        <v>3.504658059789963</v>
      </c>
      <c r="M26" s="14">
        <f t="shared" si="1"/>
        <v>3.428528100737079</v>
      </c>
      <c r="N26" s="14">
        <f t="shared" si="1"/>
        <v>3.359660175779394</v>
      </c>
      <c r="O26" s="14">
        <f t="shared" si="2"/>
        <v>3.2967886861516424</v>
      </c>
      <c r="P26" s="14">
        <f t="shared" si="2"/>
        <v>3.2389525221995004</v>
      </c>
      <c r="Q26" s="14">
        <f t="shared" si="2"/>
        <v>3.18540459819467</v>
      </c>
      <c r="R26" s="14">
        <f t="shared" si="2"/>
        <v>3.135552673605571</v>
      </c>
      <c r="S26" s="14">
        <f t="shared" si="2"/>
        <v>3.088919312513322</v>
      </c>
      <c r="T26" s="14">
        <f t="shared" si="2"/>
        <v>3.045114003212533</v>
      </c>
      <c r="U26" s="14">
        <f t="shared" si="2"/>
        <v>3.0038132590201343</v>
      </c>
      <c r="V26" s="14">
        <f t="shared" si="2"/>
        <v>2.9647461064373104</v>
      </c>
      <c r="W26" s="15">
        <f t="shared" si="2"/>
        <v>2.9276832999672506</v>
      </c>
    </row>
    <row r="27" spans="3:23" ht="12.75">
      <c r="C27" s="7">
        <v>1200</v>
      </c>
      <c r="D27" s="13">
        <f t="shared" si="1"/>
        <v>5.345791992158721</v>
      </c>
      <c r="E27" s="14">
        <f t="shared" si="1"/>
        <v>4.823171330485856</v>
      </c>
      <c r="F27" s="14">
        <f t="shared" si="1"/>
        <v>4.517457841305152</v>
      </c>
      <c r="G27" s="14">
        <f t="shared" si="1"/>
        <v>4.300550668812992</v>
      </c>
      <c r="H27" s="14">
        <f t="shared" si="1"/>
        <v>4.132304394851873</v>
      </c>
      <c r="I27" s="14">
        <f t="shared" si="1"/>
        <v>3.9948371796322877</v>
      </c>
      <c r="J27" s="14">
        <f t="shared" si="1"/>
        <v>3.878610305242403</v>
      </c>
      <c r="K27" s="14">
        <f t="shared" si="1"/>
        <v>3.777930007140127</v>
      </c>
      <c r="L27" s="14">
        <f t="shared" si="1"/>
        <v>3.689123690451584</v>
      </c>
      <c r="M27" s="14">
        <f t="shared" si="1"/>
        <v>3.609683733179009</v>
      </c>
      <c r="N27" s="14">
        <f t="shared" si="1"/>
        <v>3.5378215506144675</v>
      </c>
      <c r="O27" s="14">
        <f t="shared" si="2"/>
        <v>3.4722165179594238</v>
      </c>
      <c r="P27" s="14">
        <f t="shared" si="2"/>
        <v>3.4118657381832747</v>
      </c>
      <c r="Q27" s="14">
        <f t="shared" si="2"/>
        <v>3.355989643569538</v>
      </c>
      <c r="R27" s="14">
        <f t="shared" si="2"/>
        <v>3.3039702439983047</v>
      </c>
      <c r="S27" s="14">
        <f t="shared" si="2"/>
        <v>3.255309345467263</v>
      </c>
      <c r="T27" s="14">
        <f t="shared" si="2"/>
        <v>3.2095994575012217</v>
      </c>
      <c r="U27" s="14">
        <f t="shared" si="2"/>
        <v>3.1665030287787195</v>
      </c>
      <c r="V27" s="14">
        <f t="shared" si="2"/>
        <v>3.1257373043444683</v>
      </c>
      <c r="W27" s="15">
        <f t="shared" si="2"/>
        <v>3.0870630715061447</v>
      </c>
    </row>
    <row r="28" spans="3:23" ht="12.75">
      <c r="C28" s="7">
        <v>1250</v>
      </c>
      <c r="D28" s="13">
        <f t="shared" si="1"/>
        <v>5.600594844687763</v>
      </c>
      <c r="E28" s="14">
        <f t="shared" si="1"/>
        <v>5.056198322111862</v>
      </c>
      <c r="F28" s="14">
        <f t="shared" si="1"/>
        <v>4.737746770881963</v>
      </c>
      <c r="G28" s="14">
        <f t="shared" si="1"/>
        <v>4.511801799535963</v>
      </c>
      <c r="H28" s="14">
        <f t="shared" si="1"/>
        <v>4.336545264159797</v>
      </c>
      <c r="I28" s="14">
        <f t="shared" si="1"/>
        <v>4.1933502483060625</v>
      </c>
      <c r="J28" s="14">
        <f t="shared" si="1"/>
        <v>4.072280587483266</v>
      </c>
      <c r="K28" s="14">
        <f t="shared" si="1"/>
        <v>3.9674052769600623</v>
      </c>
      <c r="L28" s="14">
        <f t="shared" si="1"/>
        <v>3.8748986970761616</v>
      </c>
      <c r="M28" s="14">
        <f t="shared" si="1"/>
        <v>3.7921487415838975</v>
      </c>
      <c r="N28" s="14">
        <f t="shared" si="1"/>
        <v>3.7172923014124994</v>
      </c>
      <c r="O28" s="14">
        <f t="shared" si="2"/>
        <v>3.648953725730162</v>
      </c>
      <c r="P28" s="14">
        <f t="shared" si="2"/>
        <v>3.5860883301300075</v>
      </c>
      <c r="Q28" s="14">
        <f t="shared" si="2"/>
        <v>3.527884064907365</v>
      </c>
      <c r="R28" s="14">
        <f t="shared" si="2"/>
        <v>3.473697190353997</v>
      </c>
      <c r="S28" s="14">
        <f t="shared" si="2"/>
        <v>3.4230087543841616</v>
      </c>
      <c r="T28" s="14">
        <f t="shared" si="2"/>
        <v>3.3753942877528678</v>
      </c>
      <c r="U28" s="14">
        <f t="shared" si="2"/>
        <v>3.3305021745002614</v>
      </c>
      <c r="V28" s="14">
        <f t="shared" si="2"/>
        <v>3.2880378782145834</v>
      </c>
      <c r="W28" s="15">
        <f t="shared" si="2"/>
        <v>3.247752219007997</v>
      </c>
    </row>
    <row r="29" spans="3:23" ht="12.75">
      <c r="C29" s="7">
        <v>1300</v>
      </c>
      <c r="D29" s="13">
        <f t="shared" si="1"/>
        <v>5.856654669596108</v>
      </c>
      <c r="E29" s="14">
        <f t="shared" si="1"/>
        <v>5.290482286117172</v>
      </c>
      <c r="F29" s="14">
        <f t="shared" si="1"/>
        <v>4.9592926728380755</v>
      </c>
      <c r="G29" s="14">
        <f t="shared" si="1"/>
        <v>4.724309902638234</v>
      </c>
      <c r="H29" s="14">
        <f t="shared" si="1"/>
        <v>4.542043105847023</v>
      </c>
      <c r="I29" s="14">
        <f t="shared" si="1"/>
        <v>4.393120289359138</v>
      </c>
      <c r="J29" s="14">
        <f t="shared" si="1"/>
        <v>4.2672078421034305</v>
      </c>
      <c r="K29" s="14">
        <f t="shared" si="1"/>
        <v>4.158137519159299</v>
      </c>
      <c r="L29" s="14">
        <f t="shared" si="1"/>
        <v>4.061930676080043</v>
      </c>
      <c r="M29" s="14">
        <f t="shared" si="1"/>
        <v>3.975870722368087</v>
      </c>
      <c r="N29" s="14">
        <f aca="true" t="shared" si="3" ref="E29:T43">4*0.0000001*4*ATAN(1)*($C29/2*0.001)*LN($C29/N$6)*1000000</f>
        <v>3.8980200245898344</v>
      </c>
      <c r="O29" s="14">
        <f t="shared" si="2"/>
        <v>3.826947905880203</v>
      </c>
      <c r="P29" s="14">
        <f t="shared" si="2"/>
        <v>3.761567894456042</v>
      </c>
      <c r="Q29" s="14">
        <f t="shared" si="2"/>
        <v>3.7010354586244936</v>
      </c>
      <c r="R29" s="14">
        <f t="shared" si="2"/>
        <v>3.6446811090889915</v>
      </c>
      <c r="S29" s="14">
        <f t="shared" si="2"/>
        <v>3.5919651356803617</v>
      </c>
      <c r="T29" s="14">
        <f t="shared" si="2"/>
        <v>3.5424460903838173</v>
      </c>
      <c r="U29" s="14">
        <f t="shared" si="2"/>
        <v>3.4957582926011064</v>
      </c>
      <c r="V29" s="14">
        <f t="shared" si="2"/>
        <v>3.4515954244640015</v>
      </c>
      <c r="W29" s="15">
        <f t="shared" si="2"/>
        <v>3.4096983388891506</v>
      </c>
    </row>
    <row r="30" spans="3:23" ht="12.75">
      <c r="C30" s="7">
        <v>1350</v>
      </c>
      <c r="D30" s="13">
        <f t="shared" si="1"/>
        <v>6.113923097453173</v>
      </c>
      <c r="E30" s="14">
        <f t="shared" si="3"/>
        <v>5.5259748530712</v>
      </c>
      <c r="F30" s="14">
        <f t="shared" si="3"/>
        <v>5.182047177742908</v>
      </c>
      <c r="G30" s="14">
        <f t="shared" si="3"/>
        <v>4.938026608689228</v>
      </c>
      <c r="H30" s="14">
        <f t="shared" si="3"/>
        <v>4.74874955048297</v>
      </c>
      <c r="I30" s="14">
        <f t="shared" si="3"/>
        <v>4.594098933360935</v>
      </c>
      <c r="J30" s="14">
        <f t="shared" si="3"/>
        <v>4.463343699672315</v>
      </c>
      <c r="K30" s="14">
        <f t="shared" si="3"/>
        <v>4.350078364307255</v>
      </c>
      <c r="L30" s="14">
        <f t="shared" si="3"/>
        <v>4.250171258032643</v>
      </c>
      <c r="M30" s="14">
        <f t="shared" si="3"/>
        <v>4.160801306100997</v>
      </c>
      <c r="N30" s="14">
        <f t="shared" si="3"/>
        <v>4.0799563507158885</v>
      </c>
      <c r="O30" s="14">
        <f t="shared" si="2"/>
        <v>4.0061506889789635</v>
      </c>
      <c r="P30" s="14">
        <f t="shared" si="3"/>
        <v>3.938256061730796</v>
      </c>
      <c r="Q30" s="14">
        <f t="shared" si="3"/>
        <v>3.875395455290343</v>
      </c>
      <c r="R30" s="14">
        <f t="shared" si="3"/>
        <v>3.816873630772705</v>
      </c>
      <c r="S30" s="14">
        <f t="shared" si="3"/>
        <v>3.762130119925282</v>
      </c>
      <c r="T30" s="14">
        <f t="shared" si="3"/>
        <v>3.7107064959634863</v>
      </c>
      <c r="U30" s="14">
        <f t="shared" si="2"/>
        <v>3.6622230136506704</v>
      </c>
      <c r="V30" s="14">
        <f t="shared" si="2"/>
        <v>3.616361573662138</v>
      </c>
      <c r="W30" s="15">
        <f t="shared" si="2"/>
        <v>3.572853061719025</v>
      </c>
    </row>
    <row r="31" spans="3:23" ht="12.75">
      <c r="C31" s="7">
        <v>1400</v>
      </c>
      <c r="D31" s="13">
        <f t="shared" si="1"/>
        <v>6.3723553443067065</v>
      </c>
      <c r="E31" s="14">
        <f t="shared" si="3"/>
        <v>5.762631239021697</v>
      </c>
      <c r="F31" s="14">
        <f t="shared" si="3"/>
        <v>5.405965501644211</v>
      </c>
      <c r="G31" s="14">
        <f t="shared" si="3"/>
        <v>5.152907133736689</v>
      </c>
      <c r="H31" s="14">
        <f t="shared" si="3"/>
        <v>4.956619814115385</v>
      </c>
      <c r="I31" s="14">
        <f t="shared" si="3"/>
        <v>4.796241396359202</v>
      </c>
      <c r="J31" s="14">
        <f t="shared" si="3"/>
        <v>4.660643376237669</v>
      </c>
      <c r="K31" s="14">
        <f t="shared" si="3"/>
        <v>4.543183028451681</v>
      </c>
      <c r="L31" s="14">
        <f t="shared" si="3"/>
        <v>4.439575658981713</v>
      </c>
      <c r="M31" s="14">
        <f t="shared" si="3"/>
        <v>4.346895708830376</v>
      </c>
      <c r="N31" s="14">
        <f t="shared" si="3"/>
        <v>4.263056495838411</v>
      </c>
      <c r="O31" s="14">
        <f t="shared" si="2"/>
        <v>4.1865172910741935</v>
      </c>
      <c r="P31" s="14">
        <f t="shared" si="2"/>
        <v>4.11610804800202</v>
      </c>
      <c r="Q31" s="14">
        <f t="shared" si="2"/>
        <v>4.050919270952661</v>
      </c>
      <c r="R31" s="14">
        <f t="shared" si="2"/>
        <v>3.990229971452889</v>
      </c>
      <c r="S31" s="14">
        <f t="shared" si="2"/>
        <v>3.9334589231666732</v>
      </c>
      <c r="T31" s="14">
        <f t="shared" si="2"/>
        <v>3.8801307205396243</v>
      </c>
      <c r="U31" s="14">
        <f t="shared" si="2"/>
        <v>3.829851553696704</v>
      </c>
      <c r="V31" s="14">
        <f t="shared" si="2"/>
        <v>3.7822915418567455</v>
      </c>
      <c r="W31" s="15">
        <f t="shared" si="2"/>
        <v>3.7371716035453684</v>
      </c>
    </row>
    <row r="32" spans="3:23" ht="12.75">
      <c r="C32" s="7">
        <v>1450</v>
      </c>
      <c r="D32" s="13">
        <f t="shared" si="1"/>
        <v>6.63190982717815</v>
      </c>
      <c r="E32" s="14">
        <f t="shared" si="3"/>
        <v>6.000409860990105</v>
      </c>
      <c r="F32" s="14">
        <f t="shared" si="3"/>
        <v>5.63100606156342</v>
      </c>
      <c r="G32" s="14">
        <f t="shared" si="3"/>
        <v>5.36890989480206</v>
      </c>
      <c r="H32" s="14">
        <f t="shared" si="3"/>
        <v>5.16561231376571</v>
      </c>
      <c r="I32" s="14">
        <f t="shared" si="3"/>
        <v>4.999506095375376</v>
      </c>
      <c r="J32" s="14">
        <f t="shared" si="3"/>
        <v>4.859065288820932</v>
      </c>
      <c r="K32" s="14">
        <f t="shared" si="3"/>
        <v>4.737409928614016</v>
      </c>
      <c r="L32" s="14">
        <f t="shared" si="3"/>
        <v>4.630102295948692</v>
      </c>
      <c r="M32" s="14">
        <f t="shared" si="3"/>
        <v>4.534112347577665</v>
      </c>
      <c r="N32" s="14">
        <f t="shared" si="3"/>
        <v>4.447278876978844</v>
      </c>
      <c r="O32" s="14">
        <f t="shared" si="2"/>
        <v>4.368006129187331</v>
      </c>
      <c r="P32" s="14">
        <f t="shared" si="2"/>
        <v>4.295082270291152</v>
      </c>
      <c r="Q32" s="14">
        <f t="shared" si="2"/>
        <v>4.227565322632887</v>
      </c>
      <c r="R32" s="14">
        <f t="shared" si="2"/>
        <v>4.164708548150982</v>
      </c>
      <c r="S32" s="14">
        <f t="shared" si="2"/>
        <v>4.105909962425971</v>
      </c>
      <c r="T32" s="14">
        <f t="shared" si="2"/>
        <v>4.050677181133671</v>
      </c>
      <c r="U32" s="14">
        <f t="shared" si="2"/>
        <v>3.9986023297606477</v>
      </c>
      <c r="V32" s="14">
        <f t="shared" si="2"/>
        <v>3.9493437460692618</v>
      </c>
      <c r="W32" s="15">
        <f t="shared" si="2"/>
        <v>3.9026123813896203</v>
      </c>
    </row>
    <row r="33" spans="3:23" ht="12.75">
      <c r="C33" s="7">
        <v>1500</v>
      </c>
      <c r="D33" s="13">
        <f t="shared" si="1"/>
        <v>6.892547832649798</v>
      </c>
      <c r="E33" s="14">
        <f t="shared" si="3"/>
        <v>6.239272005558717</v>
      </c>
      <c r="F33" s="14">
        <f t="shared" si="3"/>
        <v>5.857130144082837</v>
      </c>
      <c r="G33" s="14">
        <f t="shared" si="3"/>
        <v>5.585996178467637</v>
      </c>
      <c r="H33" s="14">
        <f t="shared" si="3"/>
        <v>5.375688336016239</v>
      </c>
      <c r="I33" s="14">
        <f t="shared" si="3"/>
        <v>5.203854316991756</v>
      </c>
      <c r="J33" s="14">
        <f t="shared" si="3"/>
        <v>5.058570724004401</v>
      </c>
      <c r="K33" s="14">
        <f t="shared" si="3"/>
        <v>4.932720351376556</v>
      </c>
      <c r="L33" s="14">
        <f t="shared" si="3"/>
        <v>4.821712455515877</v>
      </c>
      <c r="M33" s="14">
        <f t="shared" si="3"/>
        <v>4.722412508925158</v>
      </c>
      <c r="N33" s="14">
        <f t="shared" si="3"/>
        <v>4.632584780719482</v>
      </c>
      <c r="O33" s="14">
        <f t="shared" si="2"/>
        <v>4.550578489900677</v>
      </c>
      <c r="P33" s="14">
        <f t="shared" si="2"/>
        <v>4.475140015180491</v>
      </c>
      <c r="Q33" s="14">
        <f t="shared" si="2"/>
        <v>4.40529489691332</v>
      </c>
      <c r="R33" s="14">
        <f t="shared" si="2"/>
        <v>4.3402706474492785</v>
      </c>
      <c r="S33" s="14">
        <f t="shared" si="2"/>
        <v>4.279444524285475</v>
      </c>
      <c r="T33" s="14">
        <f t="shared" si="2"/>
        <v>4.222307164327924</v>
      </c>
      <c r="U33" s="14">
        <f t="shared" si="2"/>
        <v>4.1684366284247965</v>
      </c>
      <c r="V33" s="14">
        <f t="shared" si="2"/>
        <v>4.117479472881983</v>
      </c>
      <c r="W33" s="15">
        <f t="shared" si="2"/>
        <v>4.0691366818340775</v>
      </c>
    </row>
    <row r="34" spans="3:23" ht="12.75">
      <c r="C34" s="7">
        <v>1550</v>
      </c>
      <c r="D34" s="13">
        <f t="shared" si="1"/>
        <v>7.154233229684357</v>
      </c>
      <c r="E34" s="14">
        <f t="shared" si="3"/>
        <v>6.47918154169024</v>
      </c>
      <c r="F34" s="14">
        <f t="shared" si="3"/>
        <v>6.0843016181651635</v>
      </c>
      <c r="G34" s="14">
        <f t="shared" si="3"/>
        <v>5.804129853696124</v>
      </c>
      <c r="H34" s="14">
        <f t="shared" si="3"/>
        <v>5.586811749829679</v>
      </c>
      <c r="I34" s="14">
        <f t="shared" si="3"/>
        <v>5.409249930171047</v>
      </c>
      <c r="J34" s="14">
        <f t="shared" si="3"/>
        <v>5.25912355075078</v>
      </c>
      <c r="K34" s="14">
        <f t="shared" si="3"/>
        <v>5.129078165702007</v>
      </c>
      <c r="L34" s="14">
        <f t="shared" si="3"/>
        <v>5.01437000664597</v>
      </c>
      <c r="M34" s="14">
        <f t="shared" si="3"/>
        <v>4.911760061835563</v>
      </c>
      <c r="N34" s="14">
        <f t="shared" si="3"/>
        <v>4.81893807602303</v>
      </c>
      <c r="O34" s="14">
        <f t="shared" si="2"/>
        <v>4.73419824217693</v>
      </c>
      <c r="P34" s="14">
        <f t="shared" si="2"/>
        <v>4.656245151632739</v>
      </c>
      <c r="Q34" s="14">
        <f t="shared" si="2"/>
        <v>4.584071862756662</v>
      </c>
      <c r="R34" s="14">
        <f t="shared" si="2"/>
        <v>4.516880138310486</v>
      </c>
      <c r="S34" s="14">
        <f t="shared" si="2"/>
        <v>4.45402647770789</v>
      </c>
      <c r="T34" s="14">
        <f t="shared" si="2"/>
        <v>4.394984539085087</v>
      </c>
      <c r="U34" s="14">
        <f t="shared" si="2"/>
        <v>4.339318318651854</v>
      </c>
      <c r="V34" s="14">
        <f t="shared" si="2"/>
        <v>4.286662591257613</v>
      </c>
      <c r="W34" s="15">
        <f t="shared" si="2"/>
        <v>4.236708373841446</v>
      </c>
    </row>
    <row r="35" spans="3:23" ht="12.75">
      <c r="C35" s="7">
        <v>1600</v>
      </c>
      <c r="D35" s="13">
        <f t="shared" si="1"/>
        <v>7.416932219534508</v>
      </c>
      <c r="E35" s="14">
        <f t="shared" si="3"/>
        <v>6.720104670637355</v>
      </c>
      <c r="F35" s="14">
        <f t="shared" si="3"/>
        <v>6.312486685063083</v>
      </c>
      <c r="G35" s="14">
        <f t="shared" si="3"/>
        <v>6.023277121740202</v>
      </c>
      <c r="H35" s="14">
        <f t="shared" si="3"/>
        <v>5.798948756458712</v>
      </c>
      <c r="I35" s="14">
        <f t="shared" si="3"/>
        <v>5.615659136165931</v>
      </c>
      <c r="J35" s="14">
        <f t="shared" si="3"/>
        <v>5.4606899703127505</v>
      </c>
      <c r="K35" s="14">
        <f t="shared" si="3"/>
        <v>5.32644957284305</v>
      </c>
      <c r="L35" s="14">
        <f t="shared" si="3"/>
        <v>5.208041150591659</v>
      </c>
      <c r="M35" s="14">
        <f t="shared" si="3"/>
        <v>5.102121207561559</v>
      </c>
      <c r="N35" s="14">
        <f t="shared" si="3"/>
        <v>5.006304964142171</v>
      </c>
      <c r="O35" s="14">
        <f t="shared" si="2"/>
        <v>4.918831587268778</v>
      </c>
      <c r="P35" s="14">
        <f t="shared" si="2"/>
        <v>4.83836388090058</v>
      </c>
      <c r="Q35" s="14">
        <f t="shared" si="2"/>
        <v>4.763862421415598</v>
      </c>
      <c r="R35" s="14">
        <f t="shared" si="2"/>
        <v>4.694503221987287</v>
      </c>
      <c r="S35" s="14">
        <f t="shared" si="2"/>
        <v>4.629622023945897</v>
      </c>
      <c r="T35" s="14">
        <f t="shared" si="2"/>
        <v>4.568675506657842</v>
      </c>
      <c r="U35" s="14">
        <f t="shared" si="2"/>
        <v>4.5112136016945055</v>
      </c>
      <c r="V35" s="14">
        <f t="shared" si="2"/>
        <v>4.456859302448838</v>
      </c>
      <c r="W35" s="15">
        <f t="shared" si="2"/>
        <v>4.405293658664406</v>
      </c>
    </row>
    <row r="36" spans="3:23" ht="12.75">
      <c r="C36" s="7">
        <v>1650</v>
      </c>
      <c r="D36" s="13">
        <f t="shared" si="1"/>
        <v>7.680613116941022</v>
      </c>
      <c r="E36" s="14">
        <f t="shared" si="3"/>
        <v>6.962009707140835</v>
      </c>
      <c r="F36" s="14">
        <f t="shared" si="3"/>
        <v>6.541653659517366</v>
      </c>
      <c r="G36" s="14">
        <f t="shared" si="3"/>
        <v>6.243406297340646</v>
      </c>
      <c r="H36" s="14">
        <f t="shared" si="3"/>
        <v>6.012067670644107</v>
      </c>
      <c r="I36" s="14">
        <f t="shared" si="3"/>
        <v>5.823050249717178</v>
      </c>
      <c r="J36" s="14">
        <f t="shared" si="3"/>
        <v>5.663238297431085</v>
      </c>
      <c r="K36" s="14">
        <f t="shared" si="3"/>
        <v>5.524802887540457</v>
      </c>
      <c r="L36" s="14">
        <f t="shared" si="3"/>
        <v>5.40269420209371</v>
      </c>
      <c r="M36" s="14">
        <f t="shared" si="3"/>
        <v>5.293464260843919</v>
      </c>
      <c r="N36" s="14">
        <f t="shared" si="3"/>
        <v>5.194653759817675</v>
      </c>
      <c r="O36" s="14">
        <f t="shared" si="2"/>
        <v>5.1044468399169896</v>
      </c>
      <c r="P36" s="14">
        <f t="shared" si="2"/>
        <v>5.021464517724786</v>
      </c>
      <c r="Q36" s="14">
        <f t="shared" si="2"/>
        <v>4.9446348876308965</v>
      </c>
      <c r="R36" s="14">
        <f t="shared" si="2"/>
        <v>4.873108213220452</v>
      </c>
      <c r="S36" s="14">
        <f t="shared" si="2"/>
        <v>4.806199477740269</v>
      </c>
      <c r="T36" s="14">
        <f t="shared" si="2"/>
        <v>4.743348381786961</v>
      </c>
      <c r="U36" s="14">
        <f t="shared" si="2"/>
        <v>4.684090792293521</v>
      </c>
      <c r="V36" s="14">
        <f t="shared" si="2"/>
        <v>4.628037921196426</v>
      </c>
      <c r="W36" s="15">
        <f aca="true" t="shared" si="4" ref="P36:W43">4*0.0000001*4*ATAN(1)*($C36/2*0.001)*LN($C36/W$6)*1000000</f>
        <v>4.57486085104373</v>
      </c>
    </row>
    <row r="37" spans="3:23" ht="12.75">
      <c r="C37" s="7">
        <v>1700</v>
      </c>
      <c r="D37" s="13">
        <f t="shared" si="1"/>
        <v>7.945246157873973</v>
      </c>
      <c r="E37" s="14">
        <f t="shared" si="3"/>
        <v>7.204866887170748</v>
      </c>
      <c r="F37" s="14">
        <f t="shared" si="3"/>
        <v>6.771772777498084</v>
      </c>
      <c r="G37" s="14">
        <f t="shared" si="3"/>
        <v>6.464487616467523</v>
      </c>
      <c r="H37" s="14">
        <f t="shared" si="3"/>
        <v>6.226138728355941</v>
      </c>
      <c r="I37" s="14">
        <f t="shared" si="3"/>
        <v>6.03139350679486</v>
      </c>
      <c r="J37" s="14">
        <f t="shared" si="3"/>
        <v>5.866738768075856</v>
      </c>
      <c r="K37" s="14">
        <f t="shared" si="3"/>
        <v>5.724108345764299</v>
      </c>
      <c r="L37" s="14">
        <f t="shared" si="3"/>
        <v>5.5982993971221955</v>
      </c>
      <c r="M37" s="14">
        <f t="shared" si="3"/>
        <v>5.485759457652715</v>
      </c>
      <c r="N37" s="14">
        <f t="shared" si="3"/>
        <v>5.383954699019615</v>
      </c>
      <c r="O37" s="14">
        <f t="shared" si="3"/>
        <v>5.291014236091635</v>
      </c>
      <c r="P37" s="14">
        <f t="shared" si="4"/>
        <v>5.205517298075425</v>
      </c>
      <c r="Q37" s="14">
        <f t="shared" si="4"/>
        <v>5.126359497372632</v>
      </c>
      <c r="R37" s="14">
        <f t="shared" si="4"/>
        <v>5.05266534798005</v>
      </c>
      <c r="S37" s="14">
        <f t="shared" si="4"/>
        <v>4.983729075061074</v>
      </c>
      <c r="T37" s="14">
        <f t="shared" si="4"/>
        <v>4.918973400442516</v>
      </c>
      <c r="U37" s="14">
        <f t="shared" si="4"/>
        <v>4.85792012641897</v>
      </c>
      <c r="V37" s="14">
        <f t="shared" si="4"/>
        <v>4.8001686834704484</v>
      </c>
      <c r="W37" s="15">
        <f t="shared" si="4"/>
        <v>4.7453801869494905</v>
      </c>
    </row>
    <row r="38" spans="3:23" ht="12.75">
      <c r="C38" s="7">
        <v>1750</v>
      </c>
      <c r="D38" s="13">
        <f t="shared" si="1"/>
        <v>8.210803329910012</v>
      </c>
      <c r="E38" s="14">
        <f t="shared" si="3"/>
        <v>7.4486481983037525</v>
      </c>
      <c r="F38" s="14">
        <f t="shared" si="3"/>
        <v>7.002816026581893</v>
      </c>
      <c r="G38" s="14">
        <f t="shared" si="3"/>
        <v>6.686493066697492</v>
      </c>
      <c r="H38" s="14">
        <f t="shared" si="3"/>
        <v>6.441133917170862</v>
      </c>
      <c r="I38" s="14">
        <f t="shared" si="3"/>
        <v>6.240660894975633</v>
      </c>
      <c r="J38" s="14">
        <f t="shared" si="3"/>
        <v>6.071163369823717</v>
      </c>
      <c r="K38" s="14">
        <f t="shared" si="3"/>
        <v>5.924337935091232</v>
      </c>
      <c r="L38" s="14">
        <f t="shared" si="3"/>
        <v>5.794828723253772</v>
      </c>
      <c r="M38" s="14">
        <f t="shared" si="3"/>
        <v>5.678978785564602</v>
      </c>
      <c r="N38" s="14">
        <f t="shared" si="3"/>
        <v>5.574179769324645</v>
      </c>
      <c r="O38" s="14">
        <f t="shared" si="3"/>
        <v>5.4785057633693715</v>
      </c>
      <c r="P38" s="14">
        <f t="shared" si="4"/>
        <v>5.390494209529156</v>
      </c>
      <c r="Q38" s="14">
        <f t="shared" si="4"/>
        <v>5.309008238217457</v>
      </c>
      <c r="R38" s="14">
        <f t="shared" si="4"/>
        <v>5.233146613842742</v>
      </c>
      <c r="S38" s="14">
        <f t="shared" si="4"/>
        <v>5.1621828034849715</v>
      </c>
      <c r="T38" s="14">
        <f t="shared" si="4"/>
        <v>5.095522550201161</v>
      </c>
      <c r="U38" s="14">
        <f t="shared" si="4"/>
        <v>5.032673591647511</v>
      </c>
      <c r="V38" s="14">
        <f t="shared" si="4"/>
        <v>4.9732235768475626</v>
      </c>
      <c r="W38" s="15">
        <f t="shared" si="4"/>
        <v>4.916823653958341</v>
      </c>
    </row>
    <row r="39" spans="3:23" ht="12.75">
      <c r="C39" s="7">
        <v>1800</v>
      </c>
      <c r="D39" s="13">
        <f t="shared" si="1"/>
        <v>8.477258222009137</v>
      </c>
      <c r="E39" s="14">
        <f t="shared" si="3"/>
        <v>7.6933272294998405</v>
      </c>
      <c r="F39" s="14">
        <f t="shared" si="3"/>
        <v>7.234756995728785</v>
      </c>
      <c r="G39" s="14">
        <f t="shared" si="3"/>
        <v>6.909396236990544</v>
      </c>
      <c r="H39" s="14">
        <f t="shared" si="3"/>
        <v>6.657026826048867</v>
      </c>
      <c r="I39" s="14">
        <f t="shared" si="3"/>
        <v>6.450826003219487</v>
      </c>
      <c r="J39" s="14">
        <f t="shared" si="3"/>
        <v>6.276485691634661</v>
      </c>
      <c r="K39" s="14">
        <f t="shared" si="3"/>
        <v>6.125465244481247</v>
      </c>
      <c r="L39" s="14">
        <f t="shared" si="3"/>
        <v>5.992255769448431</v>
      </c>
      <c r="M39" s="14">
        <f t="shared" si="3"/>
        <v>5.87309583353957</v>
      </c>
      <c r="N39" s="14">
        <f t="shared" si="3"/>
        <v>5.765302559692758</v>
      </c>
      <c r="O39" s="14">
        <f t="shared" si="3"/>
        <v>5.666895010710191</v>
      </c>
      <c r="P39" s="14">
        <f t="shared" si="4"/>
        <v>5.576368841045968</v>
      </c>
      <c r="Q39" s="14">
        <f t="shared" si="4"/>
        <v>5.492554699125363</v>
      </c>
      <c r="R39" s="14">
        <f t="shared" si="4"/>
        <v>5.414525599768513</v>
      </c>
      <c r="S39" s="14">
        <f t="shared" si="4"/>
        <v>5.34153425197195</v>
      </c>
      <c r="T39" s="14">
        <f t="shared" si="4"/>
        <v>5.272969420022888</v>
      </c>
      <c r="U39" s="14">
        <f t="shared" si="4"/>
        <v>5.2083247769391345</v>
      </c>
      <c r="V39" s="14">
        <f t="shared" si="4"/>
        <v>5.147176190287759</v>
      </c>
      <c r="W39" s="15">
        <f t="shared" si="4"/>
        <v>5.089164841030273</v>
      </c>
    </row>
    <row r="40" spans="3:23" ht="12.75">
      <c r="C40" s="7">
        <v>1850</v>
      </c>
      <c r="D40" s="13">
        <f t="shared" si="1"/>
        <v>8.7445858909943</v>
      </c>
      <c r="E40" s="14">
        <f t="shared" si="3"/>
        <v>7.938879037581966</v>
      </c>
      <c r="F40" s="14">
        <f t="shared" si="3"/>
        <v>7.467570741761715</v>
      </c>
      <c r="G40" s="14">
        <f t="shared" si="3"/>
        <v>7.133172184169633</v>
      </c>
      <c r="H40" s="14">
        <f t="shared" si="3"/>
        <v>6.87379251181291</v>
      </c>
      <c r="I40" s="14">
        <f t="shared" si="3"/>
        <v>6.661863888349383</v>
      </c>
      <c r="J40" s="14">
        <f t="shared" si="3"/>
        <v>6.482680790331642</v>
      </c>
      <c r="K40" s="14">
        <f t="shared" si="3"/>
        <v>6.327465330757302</v>
      </c>
      <c r="L40" s="14">
        <f t="shared" si="3"/>
        <v>6.19055559252913</v>
      </c>
      <c r="M40" s="14">
        <f t="shared" si="3"/>
        <v>6.068085658400577</v>
      </c>
      <c r="N40" s="14">
        <f t="shared" si="3"/>
        <v>5.957298126946909</v>
      </c>
      <c r="O40" s="14">
        <f t="shared" si="3"/>
        <v>5.856157034937049</v>
      </c>
      <c r="P40" s="14">
        <f t="shared" si="4"/>
        <v>5.763116249448821</v>
      </c>
      <c r="Q40" s="14">
        <f t="shared" si="4"/>
        <v>5.676973936919309</v>
      </c>
      <c r="R40" s="14">
        <f t="shared" si="4"/>
        <v>5.596777362580325</v>
      </c>
      <c r="S40" s="14">
        <f t="shared" si="4"/>
        <v>5.521758477344969</v>
      </c>
      <c r="T40" s="14">
        <f t="shared" si="4"/>
        <v>5.451289066730655</v>
      </c>
      <c r="U40" s="14">
        <f t="shared" si="4"/>
        <v>5.384848739116797</v>
      </c>
      <c r="V40" s="14">
        <f t="shared" si="4"/>
        <v>5.3220015806139935</v>
      </c>
      <c r="W40" s="15">
        <f t="shared" si="4"/>
        <v>5.262378804988245</v>
      </c>
    </row>
    <row r="41" spans="3:23" ht="12.75">
      <c r="C41" s="7">
        <v>1900</v>
      </c>
      <c r="D41" s="13">
        <f t="shared" si="1"/>
        <v>9.012762742474987</v>
      </c>
      <c r="E41" s="14">
        <f t="shared" si="3"/>
        <v>8.18528002815962</v>
      </c>
      <c r="F41" s="14">
        <f t="shared" si="3"/>
        <v>7.70123367029017</v>
      </c>
      <c r="G41" s="14">
        <f t="shared" si="3"/>
        <v>7.357797313844249</v>
      </c>
      <c r="H41" s="14">
        <f t="shared" si="3"/>
        <v>7.091407380072479</v>
      </c>
      <c r="I41" s="14">
        <f t="shared" si="3"/>
        <v>6.873750955974801</v>
      </c>
      <c r="J41" s="14">
        <f t="shared" si="3"/>
        <v>6.689725071524149</v>
      </c>
      <c r="K41" s="14">
        <f t="shared" si="3"/>
        <v>6.53031459952888</v>
      </c>
      <c r="L41" s="14">
        <f t="shared" si="3"/>
        <v>6.389704598105352</v>
      </c>
      <c r="M41" s="14">
        <f t="shared" si="3"/>
        <v>6.263924665757109</v>
      </c>
      <c r="N41" s="14">
        <f t="shared" si="3"/>
        <v>6.150142876696586</v>
      </c>
      <c r="O41" s="14">
        <f t="shared" si="3"/>
        <v>6.0462682416594316</v>
      </c>
      <c r="P41" s="14">
        <f t="shared" si="4"/>
        <v>5.9507128403471965</v>
      </c>
      <c r="Q41" s="14">
        <f t="shared" si="4"/>
        <v>5.862242357208781</v>
      </c>
      <c r="R41" s="14">
        <f t="shared" si="4"/>
        <v>5.779878307887661</v>
      </c>
      <c r="S41" s="14">
        <f t="shared" si="4"/>
        <v>5.702831885213511</v>
      </c>
      <c r="T41" s="14">
        <f t="shared" si="4"/>
        <v>5.630457895933946</v>
      </c>
      <c r="U41" s="14">
        <f t="shared" si="4"/>
        <v>5.562221883789984</v>
      </c>
      <c r="V41" s="14">
        <f t="shared" si="4"/>
        <v>5.497676153435753</v>
      </c>
      <c r="W41" s="15">
        <f t="shared" si="4"/>
        <v>5.436441951441741</v>
      </c>
    </row>
    <row r="42" spans="3:23" ht="12.75">
      <c r="C42" s="7">
        <v>1950</v>
      </c>
      <c r="D42" s="13">
        <f t="shared" si="1"/>
        <v>9.281766424312805</v>
      </c>
      <c r="E42" s="14">
        <f t="shared" si="3"/>
        <v>8.4325078490944</v>
      </c>
      <c r="F42" s="14">
        <f t="shared" si="3"/>
        <v>7.9357234291757575</v>
      </c>
      <c r="G42" s="14">
        <f t="shared" si="3"/>
        <v>7.583249273875995</v>
      </c>
      <c r="H42" s="14">
        <f t="shared" si="3"/>
        <v>7.309849078689179</v>
      </c>
      <c r="I42" s="14">
        <f t="shared" si="3"/>
        <v>7.086464853957351</v>
      </c>
      <c r="J42" s="14">
        <f t="shared" si="3"/>
        <v>6.897596183073788</v>
      </c>
      <c r="K42" s="14">
        <f t="shared" si="3"/>
        <v>6.733990698657591</v>
      </c>
      <c r="L42" s="14">
        <f t="shared" si="3"/>
        <v>6.589680434038708</v>
      </c>
      <c r="M42" s="14">
        <f t="shared" si="3"/>
        <v>6.460590503470774</v>
      </c>
      <c r="N42" s="14">
        <f t="shared" si="3"/>
        <v>6.343814456803394</v>
      </c>
      <c r="O42" s="14">
        <f t="shared" si="3"/>
        <v>6.237206278738947</v>
      </c>
      <c r="P42" s="14">
        <f t="shared" si="4"/>
        <v>6.139136261602705</v>
      </c>
      <c r="Q42" s="14">
        <f t="shared" si="4"/>
        <v>6.048337607855384</v>
      </c>
      <c r="R42" s="14">
        <f t="shared" si="4"/>
        <v>5.96380608355213</v>
      </c>
      <c r="S42" s="14">
        <f t="shared" si="4"/>
        <v>5.8847321234391865</v>
      </c>
      <c r="T42" s="14">
        <f t="shared" si="4"/>
        <v>5.8104535554943695</v>
      </c>
      <c r="U42" s="14">
        <f t="shared" si="4"/>
        <v>5.740421858820303</v>
      </c>
      <c r="V42" s="14">
        <f t="shared" si="4"/>
        <v>5.674177556614645</v>
      </c>
      <c r="W42" s="15">
        <f t="shared" si="4"/>
        <v>5.61133192825237</v>
      </c>
    </row>
    <row r="43" spans="3:23" ht="13.5" thickBot="1">
      <c r="C43" s="8">
        <v>2000</v>
      </c>
      <c r="D43" s="16">
        <f t="shared" si="1"/>
        <v>9.551575731019998</v>
      </c>
      <c r="E43" s="17">
        <f t="shared" si="3"/>
        <v>8.680541294898557</v>
      </c>
      <c r="F43" s="17">
        <f t="shared" si="3"/>
        <v>8.171018812930717</v>
      </c>
      <c r="G43" s="17">
        <f t="shared" si="3"/>
        <v>7.809506858777117</v>
      </c>
      <c r="H43" s="17">
        <f t="shared" si="3"/>
        <v>7.529096402175254</v>
      </c>
      <c r="I43" s="17">
        <f t="shared" si="3"/>
        <v>7.299984376809277</v>
      </c>
      <c r="J43" s="17">
        <f t="shared" si="3"/>
        <v>7.106272919492802</v>
      </c>
      <c r="K43" s="17">
        <f t="shared" si="3"/>
        <v>6.938472422655676</v>
      </c>
      <c r="L43" s="17">
        <f t="shared" si="3"/>
        <v>6.790461894841436</v>
      </c>
      <c r="M43" s="17">
        <f t="shared" si="3"/>
        <v>6.658061966053812</v>
      </c>
      <c r="N43" s="17">
        <f t="shared" si="3"/>
        <v>6.538291661779577</v>
      </c>
      <c r="O43" s="17">
        <f t="shared" si="3"/>
        <v>6.428949940687836</v>
      </c>
      <c r="P43" s="17">
        <f t="shared" si="4"/>
        <v>6.328365307727589</v>
      </c>
      <c r="Q43" s="17">
        <f t="shared" si="4"/>
        <v>6.2352384833713606</v>
      </c>
      <c r="R43" s="17">
        <f t="shared" si="4"/>
        <v>6.1485394840859735</v>
      </c>
      <c r="S43" s="17">
        <f t="shared" si="4"/>
        <v>6.067437986534236</v>
      </c>
      <c r="T43" s="17">
        <f t="shared" si="4"/>
        <v>5.991254839924166</v>
      </c>
      <c r="U43" s="17">
        <f t="shared" si="4"/>
        <v>5.919427458719996</v>
      </c>
      <c r="V43" s="17">
        <f t="shared" si="4"/>
        <v>5.85148458466291</v>
      </c>
      <c r="W43" s="18">
        <f t="shared" si="4"/>
        <v>5.787027529932373</v>
      </c>
    </row>
    <row r="44" spans="3:23" ht="13.5" thickBot="1">
      <c r="C44" s="9"/>
      <c r="D44" s="27" t="s">
        <v>1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9"/>
    </row>
  </sheetData>
  <mergeCells count="10">
    <mergeCell ref="D5:W5"/>
    <mergeCell ref="D44:W44"/>
    <mergeCell ref="A12:B12"/>
    <mergeCell ref="A5:B5"/>
    <mergeCell ref="A14:B14"/>
    <mergeCell ref="A17:B17"/>
    <mergeCell ref="C1:W1"/>
    <mergeCell ref="C2:W2"/>
    <mergeCell ref="C3:W3"/>
    <mergeCell ref="C4:W4"/>
  </mergeCells>
  <printOptions horizontalCentered="1" verticalCentered="1"/>
  <pageMargins left="0.31496062992125984" right="0.2362204724409449" top="0.4724409448818898" bottom="0.984251968503937" header="0.5118110236220472" footer="0.5118110236220472"/>
  <pageSetup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HA7WEN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Dudás Levente</dc:creator>
  <cp:keywords/>
  <dc:description/>
  <cp:lastModifiedBy>Dudás Levente</cp:lastModifiedBy>
  <cp:lastPrinted>2006-10-03T22:16:12Z</cp:lastPrinted>
  <dcterms:created xsi:type="dcterms:W3CDTF">2006-10-03T20:56:28Z</dcterms:created>
  <dcterms:modified xsi:type="dcterms:W3CDTF">2008-06-25T21:26:08Z</dcterms:modified>
  <cp:category/>
  <cp:version/>
  <cp:contentType/>
  <cp:contentStatus/>
</cp:coreProperties>
</file>